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783"/>
  </bookViews>
  <sheets>
    <sheet name="Cuadro 6 IED" sheetId="69" r:id="rId1"/>
  </sheets>
  <definedNames>
    <definedName name="_xlnm.Print_Area" localSheetId="0">'Cuadro 6 IED'!$A$1:$S$41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69" l="1"/>
  <c r="H35" i="69"/>
  <c r="R35" i="69" s="1"/>
  <c r="C35" i="69"/>
  <c r="M34" i="69"/>
  <c r="H34" i="69"/>
  <c r="R34" i="69" s="1"/>
  <c r="C34" i="69"/>
  <c r="Q33" i="69"/>
  <c r="P33" i="69"/>
  <c r="O33" i="69"/>
  <c r="N33" i="69"/>
  <c r="M33" i="69"/>
  <c r="L33" i="69"/>
  <c r="K33" i="69"/>
  <c r="J33" i="69"/>
  <c r="I33" i="69"/>
  <c r="H33" i="69"/>
  <c r="R33" i="69" s="1"/>
  <c r="G33" i="69"/>
  <c r="F33" i="69"/>
  <c r="E33" i="69"/>
  <c r="D33" i="69"/>
  <c r="C33" i="69"/>
  <c r="M32" i="69"/>
  <c r="H32" i="69"/>
  <c r="R32" i="69" s="1"/>
  <c r="C32" i="69"/>
  <c r="M31" i="69"/>
  <c r="H31" i="69"/>
  <c r="R31" i="69" s="1"/>
  <c r="C31" i="69"/>
  <c r="Q30" i="69"/>
  <c r="Q29" i="69" s="1"/>
  <c r="P30" i="69"/>
  <c r="P29" i="69" s="1"/>
  <c r="O30" i="69"/>
  <c r="O29" i="69" s="1"/>
  <c r="N30" i="69"/>
  <c r="N29" i="69" s="1"/>
  <c r="M30" i="69"/>
  <c r="M29" i="69" s="1"/>
  <c r="L30" i="69"/>
  <c r="L29" i="69" s="1"/>
  <c r="K30" i="69"/>
  <c r="K29" i="69" s="1"/>
  <c r="J30" i="69"/>
  <c r="J29" i="69" s="1"/>
  <c r="I30" i="69"/>
  <c r="I29" i="69" s="1"/>
  <c r="H30" i="69"/>
  <c r="H29" i="69" s="1"/>
  <c r="R29" i="69" s="1"/>
  <c r="G30" i="69"/>
  <c r="G29" i="69" s="1"/>
  <c r="F30" i="69"/>
  <c r="F29" i="69" s="1"/>
  <c r="E30" i="69"/>
  <c r="E29" i="69" s="1"/>
  <c r="D30" i="69"/>
  <c r="D29" i="69" s="1"/>
  <c r="C30" i="69"/>
  <c r="C29" i="69" s="1"/>
  <c r="M28" i="69"/>
  <c r="M18" i="69" s="1"/>
  <c r="H28" i="69"/>
  <c r="R28" i="69" s="1"/>
  <c r="C28" i="69"/>
  <c r="M27" i="69"/>
  <c r="M17" i="69" s="1"/>
  <c r="H27" i="69"/>
  <c r="H17" i="69" s="1"/>
  <c r="R17" i="69" s="1"/>
  <c r="C27" i="69"/>
  <c r="C17" i="69" s="1"/>
  <c r="M26" i="69"/>
  <c r="H26" i="69"/>
  <c r="R26" i="69" s="1"/>
  <c r="C26" i="69"/>
  <c r="M25" i="69"/>
  <c r="H25" i="69"/>
  <c r="R25" i="69" s="1"/>
  <c r="C25" i="69"/>
  <c r="Q24" i="69"/>
  <c r="P24" i="69"/>
  <c r="O24" i="69"/>
  <c r="N24" i="69"/>
  <c r="L24" i="69"/>
  <c r="K24" i="69"/>
  <c r="J24" i="69"/>
  <c r="I24" i="69"/>
  <c r="G24" i="69"/>
  <c r="F24" i="69"/>
  <c r="E24" i="69"/>
  <c r="D24" i="69"/>
  <c r="C24" i="69"/>
  <c r="M23" i="69"/>
  <c r="H23" i="69"/>
  <c r="R23" i="69" s="1"/>
  <c r="C23" i="69"/>
  <c r="M22" i="69"/>
  <c r="H22" i="69"/>
  <c r="R22" i="69" s="1"/>
  <c r="C22" i="69"/>
  <c r="M21" i="69"/>
  <c r="H21" i="69"/>
  <c r="H16" i="69" s="1"/>
  <c r="R16" i="69" s="1"/>
  <c r="C21" i="69"/>
  <c r="C16" i="69" s="1"/>
  <c r="M20" i="69"/>
  <c r="H20" i="69"/>
  <c r="R20" i="69" s="1"/>
  <c r="C20" i="69"/>
  <c r="C19" i="69" s="1"/>
  <c r="Q19" i="69"/>
  <c r="P19" i="69"/>
  <c r="O19" i="69"/>
  <c r="N19" i="69"/>
  <c r="M19" i="69"/>
  <c r="L19" i="69"/>
  <c r="K19" i="69"/>
  <c r="J19" i="69"/>
  <c r="I19" i="69"/>
  <c r="G19" i="69"/>
  <c r="F19" i="69"/>
  <c r="E19" i="69"/>
  <c r="D19" i="69"/>
  <c r="Q18" i="69"/>
  <c r="P18" i="69"/>
  <c r="O18" i="69"/>
  <c r="N18" i="69"/>
  <c r="L18" i="69"/>
  <c r="K18" i="69"/>
  <c r="J18" i="69"/>
  <c r="I18" i="69"/>
  <c r="H18" i="69"/>
  <c r="G18" i="69"/>
  <c r="F18" i="69"/>
  <c r="E18" i="69"/>
  <c r="D18" i="69"/>
  <c r="C18" i="69"/>
  <c r="Q17" i="69"/>
  <c r="P17" i="69"/>
  <c r="O17" i="69"/>
  <c r="N17" i="69"/>
  <c r="L17" i="69"/>
  <c r="K17" i="69"/>
  <c r="J17" i="69"/>
  <c r="I17" i="69"/>
  <c r="G17" i="69"/>
  <c r="F17" i="69"/>
  <c r="E17" i="69"/>
  <c r="D17" i="69"/>
  <c r="Q16" i="69"/>
  <c r="P16" i="69"/>
  <c r="O16" i="69"/>
  <c r="N16" i="69"/>
  <c r="M16" i="69"/>
  <c r="L16" i="69"/>
  <c r="K16" i="69"/>
  <c r="J16" i="69"/>
  <c r="I16" i="69"/>
  <c r="G16" i="69"/>
  <c r="F16" i="69"/>
  <c r="E16" i="69"/>
  <c r="D16" i="69"/>
  <c r="Q15" i="69"/>
  <c r="Q14" i="69" s="1"/>
  <c r="P15" i="69"/>
  <c r="P14" i="69" s="1"/>
  <c r="O15" i="69"/>
  <c r="O14" i="69" s="1"/>
  <c r="N15" i="69"/>
  <c r="N14" i="69" s="1"/>
  <c r="M15" i="69"/>
  <c r="L15" i="69"/>
  <c r="L14" i="69" s="1"/>
  <c r="K15" i="69"/>
  <c r="K14" i="69" s="1"/>
  <c r="J15" i="69"/>
  <c r="J14" i="69" s="1"/>
  <c r="I15" i="69"/>
  <c r="I14" i="69" s="1"/>
  <c r="H15" i="69"/>
  <c r="R15" i="69" s="1"/>
  <c r="G15" i="69"/>
  <c r="G14" i="69" s="1"/>
  <c r="F15" i="69"/>
  <c r="F14" i="69" s="1"/>
  <c r="E15" i="69"/>
  <c r="E14" i="69" s="1"/>
  <c r="D15" i="69"/>
  <c r="D14" i="69" s="1"/>
  <c r="C15" i="69"/>
  <c r="M14" i="69" l="1"/>
  <c r="R18" i="69"/>
  <c r="C14" i="69"/>
  <c r="H24" i="69"/>
  <c r="M24" i="69"/>
  <c r="R21" i="69"/>
  <c r="R30" i="69"/>
  <c r="H19" i="69"/>
  <c r="R19" i="69" s="1"/>
  <c r="R27" i="69"/>
  <c r="H14" i="69"/>
  <c r="R14" i="69" s="1"/>
  <c r="R24" i="69" l="1"/>
</calcChain>
</file>

<file path=xl/sharedStrings.xml><?xml version="1.0" encoding="utf-8"?>
<sst xmlns="http://schemas.openxmlformats.org/spreadsheetml/2006/main" count="68" uniqueCount="40">
  <si>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</si>
  <si>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</si>
  <si>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</si>
  <si>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</si>
  <si>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</si>
  <si>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</si>
  <si>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</si>
  <si>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</si>
  <si>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</si>
  <si>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</si>
  <si>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</si>
  <si>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</si>
  <si>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</si>
  <si>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</si>
  <si>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</si>
  <si>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</si>
  <si>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</si>
  <si>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</si>
  <si>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</si>
  <si>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</si>
  <si>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</si>
  <si>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</si>
  <si>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</si>
  <si>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</si>
  <si>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</si>
  <si>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</si>
  <si>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</si>
  <si>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</si>
  <si>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</si>
  <si>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Línea núm.</t>
  </si>
  <si>
    <t>(En millones de balboas)</t>
  </si>
  <si>
    <t>Flujo de Inversión Extranjera Directa</t>
  </si>
  <si>
    <t>0.0 Cuando la cantidad es menor a la unidad o fracción decimal adoptada, para la expresión del dato.</t>
  </si>
  <si>
    <t>2023 (P)</t>
  </si>
  <si>
    <t>2024 (P)</t>
  </si>
  <si>
    <t>2025 (E)</t>
  </si>
  <si>
    <t>2025-24 (E)</t>
  </si>
  <si>
    <t>Cuadro 6. FLUJO DE INVERSIÓN EXTRANJERA DIRECTA EN LA REPÚBLICA,</t>
  </si>
  <si>
    <t>NOTA: De existir diferencia entre el total y los parciales, se debe al redondeo.</t>
  </si>
  <si>
    <t>SEGÚN PARTIDA Y SECTOR: AÑOS 2023-25,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</si>
</sst>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164" fontId="3" fillId="2" borderId="2" xfId="0" applyNumberFormat="1" applyFont="1" applyFill="1" applyBorder="1"/>
    <xf numFmtId="0" fontId="3" fillId="2" borderId="0" xfId="0" applyNumberFormat="1" applyFont="1" applyFill="1"/>
    <xf numFmtId="0" fontId="3" fillId="2" borderId="2" xfId="0" applyNumberFormat="1" applyFont="1" applyFill="1" applyBorder="1" applyAlignment="1">
      <alignment horizontal="left" indent="2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5" xfId="0" applyNumberFormat="1" applyFont="1" applyFill="1" applyBorder="1"/>
    <xf numFmtId="0" fontId="3" fillId="2" borderId="3" xfId="0" applyNumberFormat="1" applyFont="1" applyFill="1" applyBorder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2" borderId="2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/>
    <xf numFmtId="0" fontId="3" fillId="2" borderId="2" xfId="1" applyNumberFormat="1" applyFont="1" applyFill="1" applyBorder="1" applyAlignment="1"/>
    <xf numFmtId="0" fontId="6" fillId="4" borderId="14" xfId="0" applyNumberFormat="1" applyFont="1" applyFill="1" applyBorder="1" applyAlignment="1">
      <alignment vertical="center"/>
    </xf>
    <xf numFmtId="0" fontId="6" fillId="4" borderId="15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>
      <alignment vertical="center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4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/>
    <xf numFmtId="164" fontId="4" fillId="3" borderId="2" xfId="0" applyNumberFormat="1" applyFont="1" applyFill="1" applyBorder="1" applyAlignment="1" applyProtection="1"/>
    <xf numFmtId="164" fontId="3" fillId="3" borderId="2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left" vertical="center" wrapText="1"/>
    </xf>
    <xf numFmtId="0" fontId="6" fillId="4" borderId="11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left" vertical="center" wrapText="1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6" fillId="4" borderId="10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>
      <alignment horizontal="right" vertical="center" wrapText="1"/>
    </xf>
    <xf numFmtId="0" fontId="6" fillId="4" borderId="21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>
      <alignment horizontal="right" vertical="center" wrapText="1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6" fillId="4" borderId="7" xfId="0" applyNumberFormat="1" applyFont="1" applyFill="1" applyBorder="1" applyAlignment="1" applyProtection="1">
      <alignment horizontal="center" vertical="center"/>
    </xf>
    <xf numFmtId="0" fontId="6" fillId="4" borderId="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" customWidth="1"/>
    <col min="2" max="2" width="49.7109375" style="2" customWidth="1"/>
    <col min="3" max="3" width="13.28515625" style="2" customWidth="1"/>
    <col min="4" max="7" width="10.7109375" style="2" customWidth="1"/>
    <col min="8" max="8" width="11.28515625" style="2" customWidth="1"/>
    <col min="9" max="12" width="9" style="2" customWidth="1"/>
    <col min="13" max="13" width="11.28515625" style="2" customWidth="1"/>
    <col min="14" max="17" width="9" style="2" customWidth="1"/>
    <col min="18" max="18" width="11.28515625" style="2" customWidth="1"/>
    <col min="19" max="19" width="6.7109375" style="2" customWidth="1"/>
    <col min="20" max="16384" width="11.42578125" style="2"/>
  </cols>
  <sheetData>
    <row r="1" spans="1:21" ht="12.75" customHeight="1" x14ac:dyDescent="0.2">
      <c r="A1" s="31" t="s">
        <v>11</v>
      </c>
      <c r="B1" s="31"/>
      <c r="C1" s="31"/>
      <c r="D1" s="31"/>
      <c r="E1" s="31"/>
      <c r="F1" s="31"/>
      <c r="G1" s="31"/>
      <c r="H1" s="32" t="s">
        <v>11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1" ht="12.75" customHeight="1" x14ac:dyDescent="0.2">
      <c r="A2" s="33" t="s">
        <v>12</v>
      </c>
      <c r="B2" s="33"/>
      <c r="C2" s="33"/>
      <c r="D2" s="33"/>
      <c r="E2" s="33"/>
      <c r="F2" s="33"/>
      <c r="G2" s="33"/>
      <c r="H2" s="34" t="s">
        <v>12</v>
      </c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12.75" customHeight="1" x14ac:dyDescent="0.2">
      <c r="A3" s="31" t="s">
        <v>13</v>
      </c>
      <c r="B3" s="31"/>
      <c r="C3" s="31"/>
      <c r="D3" s="31"/>
      <c r="E3" s="31"/>
      <c r="F3" s="31"/>
      <c r="G3" s="31"/>
      <c r="H3" s="32" t="s">
        <v>13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1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1" s="12" customFormat="1" ht="12.75" customHeight="1" x14ac:dyDescent="0.2">
      <c r="A5" s="9" t="s">
        <v>37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 t="s">
        <v>37</v>
      </c>
      <c r="T5" s="11"/>
      <c r="U5" s="11"/>
    </row>
    <row r="6" spans="1:21" s="12" customFormat="1" ht="12.75" customHeight="1" x14ac:dyDescent="0.2">
      <c r="A6" s="9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 t="s">
        <v>39</v>
      </c>
      <c r="T6" s="11"/>
      <c r="U6" s="11"/>
    </row>
    <row r="7" spans="1:21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21" ht="14.1" customHeight="1" x14ac:dyDescent="0.2">
      <c r="A8" s="37" t="s">
        <v>29</v>
      </c>
      <c r="B8" s="19"/>
      <c r="C8" s="40" t="s">
        <v>31</v>
      </c>
      <c r="D8" s="41"/>
      <c r="E8" s="41"/>
      <c r="F8" s="41"/>
      <c r="G8" s="42"/>
      <c r="H8" s="40" t="s">
        <v>31</v>
      </c>
      <c r="I8" s="41"/>
      <c r="J8" s="41"/>
      <c r="K8" s="41"/>
      <c r="L8" s="41"/>
      <c r="M8" s="41"/>
      <c r="N8" s="41"/>
      <c r="O8" s="41"/>
      <c r="P8" s="41"/>
      <c r="Q8" s="42"/>
      <c r="R8" s="27" t="s">
        <v>0</v>
      </c>
      <c r="S8" s="43" t="s">
        <v>29</v>
      </c>
    </row>
    <row r="9" spans="1:21" ht="14.1" customHeight="1" x14ac:dyDescent="0.2">
      <c r="A9" s="38"/>
      <c r="B9" s="20"/>
      <c r="C9" s="46" t="s">
        <v>30</v>
      </c>
      <c r="D9" s="47"/>
      <c r="E9" s="47"/>
      <c r="F9" s="47"/>
      <c r="G9" s="48"/>
      <c r="H9" s="46" t="s">
        <v>30</v>
      </c>
      <c r="I9" s="47"/>
      <c r="J9" s="47"/>
      <c r="K9" s="47"/>
      <c r="L9" s="47"/>
      <c r="M9" s="47"/>
      <c r="N9" s="47"/>
      <c r="O9" s="47"/>
      <c r="P9" s="47"/>
      <c r="Q9" s="48"/>
      <c r="R9" s="21" t="s">
        <v>1</v>
      </c>
      <c r="S9" s="44"/>
    </row>
    <row r="10" spans="1:21" ht="14.1" customHeight="1" x14ac:dyDescent="0.2">
      <c r="A10" s="38"/>
      <c r="B10" s="22" t="s">
        <v>2</v>
      </c>
      <c r="C10" s="49" t="s">
        <v>33</v>
      </c>
      <c r="D10" s="50"/>
      <c r="E10" s="50"/>
      <c r="F10" s="50"/>
      <c r="G10" s="51"/>
      <c r="H10" s="49" t="s">
        <v>34</v>
      </c>
      <c r="I10" s="50"/>
      <c r="J10" s="50"/>
      <c r="K10" s="50"/>
      <c r="L10" s="51"/>
      <c r="M10" s="49" t="s">
        <v>35</v>
      </c>
      <c r="N10" s="50"/>
      <c r="O10" s="50"/>
      <c r="P10" s="50"/>
      <c r="Q10" s="51"/>
      <c r="R10" s="23" t="s">
        <v>36</v>
      </c>
      <c r="S10" s="44"/>
    </row>
    <row r="11" spans="1:21" ht="14.1" customHeight="1" x14ac:dyDescent="0.2">
      <c r="A11" s="38"/>
      <c r="B11" s="20"/>
      <c r="C11" s="35" t="s">
        <v>3</v>
      </c>
      <c r="D11" s="49" t="s">
        <v>4</v>
      </c>
      <c r="E11" s="50"/>
      <c r="F11" s="50"/>
      <c r="G11" s="51"/>
      <c r="H11" s="35" t="s">
        <v>3</v>
      </c>
      <c r="I11" s="49" t="s">
        <v>4</v>
      </c>
      <c r="J11" s="50"/>
      <c r="K11" s="50"/>
      <c r="L11" s="51"/>
      <c r="M11" s="35" t="s">
        <v>3</v>
      </c>
      <c r="N11" s="49" t="s">
        <v>4</v>
      </c>
      <c r="O11" s="50"/>
      <c r="P11" s="50"/>
      <c r="Q11" s="51"/>
      <c r="R11" s="35" t="s">
        <v>3</v>
      </c>
      <c r="S11" s="44"/>
    </row>
    <row r="12" spans="1:21" ht="14.1" customHeight="1" x14ac:dyDescent="0.2">
      <c r="A12" s="39"/>
      <c r="B12" s="24"/>
      <c r="C12" s="36"/>
      <c r="D12" s="23" t="s">
        <v>5</v>
      </c>
      <c r="E12" s="23" t="s">
        <v>6</v>
      </c>
      <c r="F12" s="23" t="s">
        <v>7</v>
      </c>
      <c r="G12" s="23" t="s">
        <v>8</v>
      </c>
      <c r="H12" s="36"/>
      <c r="I12" s="23" t="s">
        <v>5</v>
      </c>
      <c r="J12" s="23" t="s">
        <v>6</v>
      </c>
      <c r="K12" s="23" t="s">
        <v>7</v>
      </c>
      <c r="L12" s="23" t="s">
        <v>8</v>
      </c>
      <c r="M12" s="36"/>
      <c r="N12" s="26" t="s">
        <v>5</v>
      </c>
      <c r="O12" s="25" t="s">
        <v>6</v>
      </c>
      <c r="P12" s="25" t="s">
        <v>7</v>
      </c>
      <c r="Q12" s="23" t="s">
        <v>8</v>
      </c>
      <c r="R12" s="36"/>
      <c r="S12" s="45"/>
    </row>
    <row r="13" spans="1:21" ht="6" customHeight="1" x14ac:dyDescent="0.2">
      <c r="A13" s="17"/>
      <c r="B13" s="13"/>
      <c r="C13" s="13"/>
      <c r="D13" s="18"/>
      <c r="E13" s="18"/>
      <c r="F13" s="18"/>
      <c r="G13" s="18"/>
      <c r="H13" s="18"/>
      <c r="I13" s="13"/>
      <c r="J13" s="13"/>
      <c r="K13" s="13"/>
      <c r="L13" s="13"/>
      <c r="M13" s="18"/>
      <c r="N13" s="18"/>
      <c r="O13" s="18"/>
      <c r="P13" s="18"/>
      <c r="Q13" s="18"/>
      <c r="R13" s="13"/>
      <c r="S13" s="6"/>
    </row>
    <row r="14" spans="1:21" ht="15" customHeight="1" x14ac:dyDescent="0.2">
      <c r="A14" s="17">
        <v>1</v>
      </c>
      <c r="B14" s="13" t="s">
        <v>31</v>
      </c>
      <c r="C14" s="28">
        <f>SUM(C15+C16+C17+C18)</f>
        <v>2070.7242536200001</v>
      </c>
      <c r="D14" s="28">
        <f t="shared" ref="D14:G14" si="0">SUM(D15+D16+D17+D18)</f>
        <v>629.84485504000008</v>
      </c>
      <c r="E14" s="28">
        <f t="shared" si="0"/>
        <v>744.7498640199999</v>
      </c>
      <c r="F14" s="28">
        <f t="shared" si="0"/>
        <v>74.935983570000133</v>
      </c>
      <c r="G14" s="28">
        <f t="shared" si="0"/>
        <v>621.19355098999995</v>
      </c>
      <c r="H14" s="28">
        <f>SUM(H15+H16+H17+H18)</f>
        <v>2454.21637556</v>
      </c>
      <c r="I14" s="28">
        <f t="shared" ref="I14:L14" si="1">SUM(I15+I16+I17+I18)</f>
        <v>1119.1660907400001</v>
      </c>
      <c r="J14" s="28">
        <f t="shared" si="1"/>
        <v>599.50717076000001</v>
      </c>
      <c r="K14" s="28">
        <f t="shared" si="1"/>
        <v>344.54360315000002</v>
      </c>
      <c r="L14" s="28">
        <f t="shared" si="1"/>
        <v>390.99951091000003</v>
      </c>
      <c r="M14" s="28">
        <f>SUM(M15+M16+M17+M18)</f>
        <v>905.0601098000003</v>
      </c>
      <c r="N14" s="28">
        <f t="shared" ref="N14:Q14" si="2">SUM(N15+N16+N17+N18)</f>
        <v>553.89361527999995</v>
      </c>
      <c r="O14" s="28">
        <f t="shared" si="2"/>
        <v>-1067.0018014499999</v>
      </c>
      <c r="P14" s="28">
        <f t="shared" si="2"/>
        <v>614.35492148000003</v>
      </c>
      <c r="Q14" s="28">
        <f t="shared" si="2"/>
        <v>803.81337448999989</v>
      </c>
      <c r="R14" s="29">
        <f t="shared" ref="R14:R35" si="3">IF(H14=0,0, +M14/H14*100-100)</f>
        <v>-63.122236539005861</v>
      </c>
      <c r="S14" s="6">
        <v>1</v>
      </c>
    </row>
    <row r="15" spans="1:21" ht="14.1" customHeight="1" x14ac:dyDescent="0.2">
      <c r="A15" s="17">
        <v>2</v>
      </c>
      <c r="B15" s="3" t="s">
        <v>14</v>
      </c>
      <c r="C15" s="1">
        <f t="shared" ref="C15:C16" si="4">SUM(C20+C25)</f>
        <v>681.48731834</v>
      </c>
      <c r="D15" s="1">
        <f t="shared" ref="D15:M16" si="5">SUM(D20+D25)</f>
        <v>208.15059836</v>
      </c>
      <c r="E15" s="1">
        <f t="shared" si="5"/>
        <v>143.49213515000002</v>
      </c>
      <c r="F15" s="1">
        <f t="shared" si="5"/>
        <v>142.21050002000001</v>
      </c>
      <c r="G15" s="1">
        <f t="shared" si="5"/>
        <v>187.63408480999999</v>
      </c>
      <c r="H15" s="1">
        <f>SUM(H20+H25)</f>
        <v>704.68082369999991</v>
      </c>
      <c r="I15" s="1">
        <f t="shared" ref="I15:L16" si="6">SUM(I20+I25)</f>
        <v>187.90454346000001</v>
      </c>
      <c r="J15" s="1">
        <f t="shared" si="6"/>
        <v>232.65254336999999</v>
      </c>
      <c r="K15" s="1">
        <f t="shared" si="6"/>
        <v>323.84923184000002</v>
      </c>
      <c r="L15" s="1">
        <f t="shared" si="6"/>
        <v>-39.72549497</v>
      </c>
      <c r="M15" s="1">
        <f>SUM(M20+M25)</f>
        <v>1152.5085545100001</v>
      </c>
      <c r="N15" s="1">
        <f t="shared" ref="N15:Q16" si="7">SUM(N20+N25)</f>
        <v>317.74240645999998</v>
      </c>
      <c r="O15" s="1">
        <f t="shared" si="7"/>
        <v>175.87065098000002</v>
      </c>
      <c r="P15" s="1">
        <f t="shared" si="7"/>
        <v>223.15086732</v>
      </c>
      <c r="Q15" s="1">
        <f t="shared" si="7"/>
        <v>435.74462975</v>
      </c>
      <c r="R15" s="30">
        <f t="shared" si="3"/>
        <v>63.550435281981152</v>
      </c>
      <c r="S15" s="6">
        <v>2</v>
      </c>
    </row>
    <row r="16" spans="1:21" ht="14.1" customHeight="1" x14ac:dyDescent="0.2">
      <c r="A16" s="17">
        <v>3</v>
      </c>
      <c r="B16" s="3" t="s">
        <v>15</v>
      </c>
      <c r="C16" s="1">
        <f t="shared" si="4"/>
        <v>-316.80501942999996</v>
      </c>
      <c r="D16" s="1">
        <f t="shared" si="5"/>
        <v>154.61110062</v>
      </c>
      <c r="E16" s="1">
        <f t="shared" si="5"/>
        <v>92.851001389999965</v>
      </c>
      <c r="F16" s="1">
        <f t="shared" si="5"/>
        <v>-656.57454955999992</v>
      </c>
      <c r="G16" s="1">
        <f t="shared" si="5"/>
        <v>92.307428119999997</v>
      </c>
      <c r="H16" s="1">
        <f t="shared" si="5"/>
        <v>-23.674319519999969</v>
      </c>
      <c r="I16" s="1">
        <f t="shared" si="6"/>
        <v>191.95789780000001</v>
      </c>
      <c r="J16" s="1">
        <f t="shared" si="6"/>
        <v>-11.857985750000001</v>
      </c>
      <c r="K16" s="1">
        <f t="shared" si="6"/>
        <v>-156.73896248</v>
      </c>
      <c r="L16" s="1">
        <f t="shared" si="6"/>
        <v>-47.03526909</v>
      </c>
      <c r="M16" s="1">
        <f t="shared" si="5"/>
        <v>-1513.3618696499998</v>
      </c>
      <c r="N16" s="1">
        <f t="shared" si="7"/>
        <v>-86.264588000000003</v>
      </c>
      <c r="O16" s="1">
        <f t="shared" si="7"/>
        <v>-1560.1017350899999</v>
      </c>
      <c r="P16" s="1">
        <f t="shared" si="7"/>
        <v>100.29996808999999</v>
      </c>
      <c r="Q16" s="1">
        <f t="shared" si="7"/>
        <v>32.704485349999999</v>
      </c>
      <c r="R16" s="30">
        <f t="shared" si="3"/>
        <v>6292.4197203282556</v>
      </c>
      <c r="S16" s="6">
        <v>3</v>
      </c>
    </row>
    <row r="17" spans="1:19" ht="14.1" customHeight="1" x14ac:dyDescent="0.2">
      <c r="A17" s="17">
        <v>4</v>
      </c>
      <c r="B17" s="3" t="s">
        <v>16</v>
      </c>
      <c r="C17" s="1">
        <f t="shared" ref="C17" si="8">SUM(C22+C27+C31+C34)</f>
        <v>335.89256496999997</v>
      </c>
      <c r="D17" s="1">
        <f t="shared" ref="D17:Q18" si="9">SUM(D22+D27+D31+D34)</f>
        <v>-44.23866537</v>
      </c>
      <c r="E17" s="1">
        <f t="shared" si="9"/>
        <v>170.80404822999998</v>
      </c>
      <c r="F17" s="1">
        <f t="shared" si="9"/>
        <v>162.52241142999998</v>
      </c>
      <c r="G17" s="1">
        <f t="shared" si="9"/>
        <v>46.80477067999999</v>
      </c>
      <c r="H17" s="1">
        <f t="shared" si="9"/>
        <v>320.57056843999999</v>
      </c>
      <c r="I17" s="1">
        <f t="shared" si="9"/>
        <v>58.929467200000005</v>
      </c>
      <c r="J17" s="1">
        <f t="shared" si="9"/>
        <v>130.61317505</v>
      </c>
      <c r="K17" s="1">
        <f t="shared" si="9"/>
        <v>104.06613032000001</v>
      </c>
      <c r="L17" s="1">
        <f t="shared" si="9"/>
        <v>26.961795870000003</v>
      </c>
      <c r="M17" s="1">
        <f t="shared" si="9"/>
        <v>373.01338171999998</v>
      </c>
      <c r="N17" s="1">
        <f t="shared" si="9"/>
        <v>42.733880650000003</v>
      </c>
      <c r="O17" s="1">
        <f t="shared" si="9"/>
        <v>161.51935425000002</v>
      </c>
      <c r="P17" s="1">
        <f t="shared" si="9"/>
        <v>97.408022369999998</v>
      </c>
      <c r="Q17" s="1">
        <f t="shared" si="9"/>
        <v>71.352124449999991</v>
      </c>
      <c r="R17" s="30">
        <f t="shared" si="3"/>
        <v>16.359210246656033</v>
      </c>
      <c r="S17" s="6">
        <v>4</v>
      </c>
    </row>
    <row r="18" spans="1:19" ht="14.1" customHeight="1" x14ac:dyDescent="0.2">
      <c r="A18" s="17">
        <v>5</v>
      </c>
      <c r="B18" s="3" t="s">
        <v>17</v>
      </c>
      <c r="C18" s="1">
        <f t="shared" ref="C18" si="10">SUM(C23+C28+C32+C35)</f>
        <v>1370.1493897400001</v>
      </c>
      <c r="D18" s="1">
        <f t="shared" si="9"/>
        <v>311.32182143</v>
      </c>
      <c r="E18" s="1">
        <f t="shared" si="9"/>
        <v>337.60267924999999</v>
      </c>
      <c r="F18" s="1">
        <f t="shared" si="9"/>
        <v>426.77762168000004</v>
      </c>
      <c r="G18" s="1">
        <f t="shared" si="9"/>
        <v>294.44726738000003</v>
      </c>
      <c r="H18" s="1">
        <f t="shared" si="9"/>
        <v>1452.6393029400001</v>
      </c>
      <c r="I18" s="1">
        <f t="shared" si="9"/>
        <v>680.37418228000001</v>
      </c>
      <c r="J18" s="1">
        <f t="shared" si="9"/>
        <v>248.09943808999998</v>
      </c>
      <c r="K18" s="1">
        <f t="shared" si="9"/>
        <v>73.367203469999993</v>
      </c>
      <c r="L18" s="1">
        <f t="shared" si="9"/>
        <v>450.79847910000001</v>
      </c>
      <c r="M18" s="1">
        <f t="shared" si="9"/>
        <v>892.90004322000004</v>
      </c>
      <c r="N18" s="1">
        <f t="shared" si="9"/>
        <v>279.68191616999997</v>
      </c>
      <c r="O18" s="1">
        <f t="shared" si="9"/>
        <v>155.70992841</v>
      </c>
      <c r="P18" s="1">
        <f t="shared" si="9"/>
        <v>193.49606369999998</v>
      </c>
      <c r="Q18" s="1">
        <f t="shared" si="9"/>
        <v>264.01213493999995</v>
      </c>
      <c r="R18" s="30">
        <f t="shared" si="3"/>
        <v>-38.53257023867814</v>
      </c>
      <c r="S18" s="6">
        <v>5</v>
      </c>
    </row>
    <row r="19" spans="1:19" ht="15" customHeight="1" x14ac:dyDescent="0.2">
      <c r="A19" s="17">
        <v>6</v>
      </c>
      <c r="B19" s="16" t="s">
        <v>18</v>
      </c>
      <c r="C19" s="28">
        <f>SUM(C20+C21+C22+C23)</f>
        <v>142.09001991000002</v>
      </c>
      <c r="D19" s="28">
        <f t="shared" ref="D19:Q19" si="11">SUM(D20+D21+D22+D23)</f>
        <v>-8.6229703799999999</v>
      </c>
      <c r="E19" s="28">
        <f t="shared" si="11"/>
        <v>0.78367436999999907</v>
      </c>
      <c r="F19" s="28">
        <f t="shared" si="11"/>
        <v>-119.35411355000001</v>
      </c>
      <c r="G19" s="28">
        <f t="shared" si="11"/>
        <v>269.28342946999999</v>
      </c>
      <c r="H19" s="28">
        <f t="shared" si="11"/>
        <v>-122.98143692000001</v>
      </c>
      <c r="I19" s="28">
        <f t="shared" si="11"/>
        <v>-172.18625949999998</v>
      </c>
      <c r="J19" s="28">
        <f t="shared" si="11"/>
        <v>39.0013863</v>
      </c>
      <c r="K19" s="28">
        <f t="shared" si="11"/>
        <v>-45.951617880000001</v>
      </c>
      <c r="L19" s="28">
        <f t="shared" si="11"/>
        <v>56.155054159999999</v>
      </c>
      <c r="M19" s="28">
        <f t="shared" si="11"/>
        <v>166.8608074</v>
      </c>
      <c r="N19" s="28">
        <f t="shared" si="11"/>
        <v>43.156578059999994</v>
      </c>
      <c r="O19" s="28">
        <f t="shared" si="11"/>
        <v>-59.955037789999999</v>
      </c>
      <c r="P19" s="28">
        <f t="shared" si="11"/>
        <v>-76.049679940000004</v>
      </c>
      <c r="Q19" s="28">
        <f t="shared" si="11"/>
        <v>259.70894707000002</v>
      </c>
      <c r="R19" s="29">
        <f t="shared" si="3"/>
        <v>-235.67966969563358</v>
      </c>
      <c r="S19" s="6">
        <v>6</v>
      </c>
    </row>
    <row r="20" spans="1:19" ht="12.95" customHeight="1" x14ac:dyDescent="0.2">
      <c r="A20" s="17">
        <v>7</v>
      </c>
      <c r="B20" s="3" t="s">
        <v>19</v>
      </c>
      <c r="C20" s="1">
        <f>SUM(D20+E20+F20+G20)</f>
        <v>123.64830562</v>
      </c>
      <c r="D20" s="1">
        <v>15.839496759999999</v>
      </c>
      <c r="E20" s="1">
        <v>1.32084431</v>
      </c>
      <c r="F20" s="1">
        <v>15.216237810000001</v>
      </c>
      <c r="G20" s="1">
        <v>91.271726740000005</v>
      </c>
      <c r="H20" s="1">
        <f>SUM(I20+J20+K20+L20)</f>
        <v>57.449132699999993</v>
      </c>
      <c r="I20" s="1">
        <v>11.427187829999999</v>
      </c>
      <c r="J20" s="1">
        <v>1.1854681499999999</v>
      </c>
      <c r="K20" s="1">
        <v>14.77851456</v>
      </c>
      <c r="L20" s="1">
        <v>30.057962159999999</v>
      </c>
      <c r="M20" s="1">
        <f>SUM(N20+O20+P20+Q20)</f>
        <v>196.76973014999999</v>
      </c>
      <c r="N20" s="1">
        <v>1.8598167999999999</v>
      </c>
      <c r="O20" s="1">
        <v>-5.9954572199999996</v>
      </c>
      <c r="P20" s="1">
        <v>4.8722306900000003</v>
      </c>
      <c r="Q20" s="1">
        <v>196.03313987999999</v>
      </c>
      <c r="R20" s="30">
        <f t="shared" si="3"/>
        <v>242.51122845932889</v>
      </c>
      <c r="S20" s="6">
        <v>7</v>
      </c>
    </row>
    <row r="21" spans="1:19" ht="12.95" customHeight="1" x14ac:dyDescent="0.2">
      <c r="A21" s="17">
        <v>8</v>
      </c>
      <c r="B21" s="3" t="s">
        <v>20</v>
      </c>
      <c r="C21" s="1">
        <f t="shared" ref="C21:C23" si="12">SUM(D21+E21+F21+G21)</f>
        <v>-160.51499999999999</v>
      </c>
      <c r="D21" s="1">
        <v>-25</v>
      </c>
      <c r="E21" s="1">
        <v>3.9849999999999999</v>
      </c>
      <c r="F21" s="1">
        <v>-139.5</v>
      </c>
      <c r="G21" s="1">
        <v>0</v>
      </c>
      <c r="H21" s="1">
        <f>SUM(I21+J21+K21+L21)</f>
        <v>-9.4482516099999998</v>
      </c>
      <c r="I21" s="1">
        <v>0</v>
      </c>
      <c r="J21" s="1">
        <v>-9.8932516100000001</v>
      </c>
      <c r="K21" s="1">
        <v>0.44500000000000001</v>
      </c>
      <c r="L21" s="1">
        <v>0</v>
      </c>
      <c r="M21" s="1">
        <f>SUM(N21+O21+P21+Q21)</f>
        <v>31.539500000000004</v>
      </c>
      <c r="N21" s="1">
        <v>0</v>
      </c>
      <c r="O21" s="1">
        <v>3.1595</v>
      </c>
      <c r="P21" s="1">
        <v>25.05</v>
      </c>
      <c r="Q21" s="1">
        <v>3.33</v>
      </c>
      <c r="R21" s="30">
        <f t="shared" si="3"/>
        <v>-433.81308311707846</v>
      </c>
      <c r="S21" s="6">
        <v>8</v>
      </c>
    </row>
    <row r="22" spans="1:19" ht="12.95" customHeight="1" x14ac:dyDescent="0.2">
      <c r="A22" s="17">
        <v>9</v>
      </c>
      <c r="B22" s="3" t="s">
        <v>21</v>
      </c>
      <c r="C22" s="1">
        <f t="shared" si="12"/>
        <v>19.123835500000002</v>
      </c>
      <c r="D22" s="1">
        <v>-0.01</v>
      </c>
      <c r="E22" s="1">
        <v>0</v>
      </c>
      <c r="F22" s="1">
        <v>-0.155</v>
      </c>
      <c r="G22" s="1">
        <v>19.288835500000001</v>
      </c>
      <c r="H22" s="1">
        <f t="shared" ref="H22:H23" si="13">SUM(I22+J22+K22+L22)</f>
        <v>-1.3877425000000008</v>
      </c>
      <c r="I22" s="1">
        <v>4.3644394999999996</v>
      </c>
      <c r="J22" s="1">
        <v>1.15429</v>
      </c>
      <c r="K22" s="1">
        <v>-6.9014720000000001</v>
      </c>
      <c r="L22" s="1">
        <v>-5.0000000000000001E-3</v>
      </c>
      <c r="M22" s="1">
        <f t="shared" ref="M22:M23" si="14">SUM(N22+O22+P22+Q22)</f>
        <v>0.16499999999999998</v>
      </c>
      <c r="N22" s="1">
        <v>0.18</v>
      </c>
      <c r="O22" s="1">
        <v>-5.0000000000000001E-3</v>
      </c>
      <c r="P22" s="1">
        <v>-5.0000000000000001E-3</v>
      </c>
      <c r="Q22" s="1">
        <v>-5.0000000000000001E-3</v>
      </c>
      <c r="R22" s="30">
        <f t="shared" si="3"/>
        <v>-111.88981385235373</v>
      </c>
      <c r="S22" s="6">
        <v>9</v>
      </c>
    </row>
    <row r="23" spans="1:19" ht="12.95" customHeight="1" x14ac:dyDescent="0.2">
      <c r="A23" s="17">
        <v>10</v>
      </c>
      <c r="B23" s="3" t="s">
        <v>22</v>
      </c>
      <c r="C23" s="1">
        <f t="shared" si="12"/>
        <v>159.83287879</v>
      </c>
      <c r="D23" s="1">
        <v>0.54753286000000001</v>
      </c>
      <c r="E23" s="1">
        <v>-4.5221699400000004</v>
      </c>
      <c r="F23" s="1">
        <v>5.0846486400000002</v>
      </c>
      <c r="G23" s="1">
        <v>158.72286722999999</v>
      </c>
      <c r="H23" s="1">
        <f t="shared" si="13"/>
        <v>-169.59457551</v>
      </c>
      <c r="I23" s="1">
        <v>-187.97788682999999</v>
      </c>
      <c r="J23" s="1">
        <v>46.554879759999999</v>
      </c>
      <c r="K23" s="1">
        <v>-54.27366044</v>
      </c>
      <c r="L23" s="1">
        <v>26.102091999999999</v>
      </c>
      <c r="M23" s="1">
        <f t="shared" si="14"/>
        <v>-61.613422749999998</v>
      </c>
      <c r="N23" s="1">
        <v>41.116761259999997</v>
      </c>
      <c r="O23" s="1">
        <v>-57.114080569999999</v>
      </c>
      <c r="P23" s="1">
        <v>-105.96691063</v>
      </c>
      <c r="Q23" s="1">
        <v>60.350807189999998</v>
      </c>
      <c r="R23" s="30">
        <f t="shared" si="3"/>
        <v>-63.670168951620141</v>
      </c>
      <c r="S23" s="6">
        <v>10</v>
      </c>
    </row>
    <row r="24" spans="1:19" ht="15" customHeight="1" x14ac:dyDescent="0.2">
      <c r="A24" s="17">
        <v>11</v>
      </c>
      <c r="B24" s="16" t="s">
        <v>23</v>
      </c>
      <c r="C24" s="28">
        <f>SUM(C25+C26+C27+C28)</f>
        <v>882.06730472000004</v>
      </c>
      <c r="D24" s="28">
        <f t="shared" ref="D24:Q24" si="15">SUM(D25+D26+D27+D28)</f>
        <v>609.60128660999999</v>
      </c>
      <c r="E24" s="28">
        <f t="shared" si="15"/>
        <v>506.78692739999997</v>
      </c>
      <c r="F24" s="28">
        <f t="shared" si="15"/>
        <v>-148.90319519999991</v>
      </c>
      <c r="G24" s="28">
        <f t="shared" si="15"/>
        <v>-85.417714090000004</v>
      </c>
      <c r="H24" s="28">
        <f t="shared" si="15"/>
        <v>1179.9067013700001</v>
      </c>
      <c r="I24" s="28">
        <f t="shared" si="15"/>
        <v>591.06991287999995</v>
      </c>
      <c r="J24" s="28">
        <f t="shared" si="15"/>
        <v>300.30293733999997</v>
      </c>
      <c r="K24" s="28">
        <f t="shared" si="15"/>
        <v>512.75328230000002</v>
      </c>
      <c r="L24" s="28">
        <f t="shared" si="15"/>
        <v>-224.21943114999999</v>
      </c>
      <c r="M24" s="28">
        <f t="shared" si="15"/>
        <v>234.9821790200001</v>
      </c>
      <c r="N24" s="28">
        <f t="shared" si="15"/>
        <v>661.75313484999992</v>
      </c>
      <c r="O24" s="28">
        <f t="shared" si="15"/>
        <v>-1401.2446354999997</v>
      </c>
      <c r="P24" s="28">
        <f t="shared" si="15"/>
        <v>551.64936226999998</v>
      </c>
      <c r="Q24" s="28">
        <f t="shared" si="15"/>
        <v>422.82431740000004</v>
      </c>
      <c r="R24" s="29">
        <f t="shared" si="3"/>
        <v>-80.084681378014025</v>
      </c>
      <c r="S24" s="6">
        <v>11</v>
      </c>
    </row>
    <row r="25" spans="1:19" ht="12.95" customHeight="1" x14ac:dyDescent="0.2">
      <c r="A25" s="17">
        <v>12</v>
      </c>
      <c r="B25" s="3" t="s">
        <v>19</v>
      </c>
      <c r="C25" s="1">
        <f>SUM(D25+E25+F25+G25)</f>
        <v>557.83901272000003</v>
      </c>
      <c r="D25" s="1">
        <v>192.3111016</v>
      </c>
      <c r="E25" s="1">
        <v>142.17129084000001</v>
      </c>
      <c r="F25" s="1">
        <v>126.99426221</v>
      </c>
      <c r="G25" s="1">
        <v>96.362358069999999</v>
      </c>
      <c r="H25" s="1">
        <f>SUM(I25+J25+K25+L25)</f>
        <v>647.23169099999996</v>
      </c>
      <c r="I25" s="1">
        <v>176.47735563000001</v>
      </c>
      <c r="J25" s="1">
        <v>231.46707522</v>
      </c>
      <c r="K25" s="1">
        <v>309.07071728</v>
      </c>
      <c r="L25" s="1">
        <v>-69.783457130000002</v>
      </c>
      <c r="M25" s="1">
        <f>SUM(N25+O25+P25+Q25)</f>
        <v>955.73882435999997</v>
      </c>
      <c r="N25" s="1">
        <v>315.88258966000001</v>
      </c>
      <c r="O25" s="1">
        <v>181.86610820000001</v>
      </c>
      <c r="P25" s="1">
        <v>218.27863662999999</v>
      </c>
      <c r="Q25" s="1">
        <v>239.71148987000001</v>
      </c>
      <c r="R25" s="30">
        <f t="shared" si="3"/>
        <v>47.6656408593565</v>
      </c>
      <c r="S25" s="6">
        <v>12</v>
      </c>
    </row>
    <row r="26" spans="1:19" ht="12.95" customHeight="1" x14ac:dyDescent="0.2">
      <c r="A26" s="17">
        <v>13</v>
      </c>
      <c r="B26" s="3" t="s">
        <v>20</v>
      </c>
      <c r="C26" s="1">
        <f t="shared" ref="C26:C28" si="16">SUM(D26+E26+F26+G26)</f>
        <v>-156.29001942999997</v>
      </c>
      <c r="D26" s="1">
        <v>179.61110062</v>
      </c>
      <c r="E26" s="1">
        <v>88.866001389999965</v>
      </c>
      <c r="F26" s="1">
        <v>-517.07454955999992</v>
      </c>
      <c r="G26" s="1">
        <v>92.307428119999997</v>
      </c>
      <c r="H26" s="1">
        <f>SUM(I26+J26+K26+L26)</f>
        <v>-14.226067909999969</v>
      </c>
      <c r="I26" s="1">
        <v>191.95789780000001</v>
      </c>
      <c r="J26" s="1">
        <v>-1.96473414</v>
      </c>
      <c r="K26" s="1">
        <v>-157.18396247999999</v>
      </c>
      <c r="L26" s="1">
        <v>-47.03526909</v>
      </c>
      <c r="M26" s="1">
        <f>SUM(N26+O26+P26+Q26)</f>
        <v>-1544.9013696499999</v>
      </c>
      <c r="N26" s="1">
        <v>-86.264588000000003</v>
      </c>
      <c r="O26" s="1">
        <v>-1563.2612350899999</v>
      </c>
      <c r="P26" s="1">
        <v>75.249968089999996</v>
      </c>
      <c r="Q26" s="1">
        <v>29.37448535</v>
      </c>
      <c r="R26" s="30">
        <f t="shared" si="3"/>
        <v>10759.651306486721</v>
      </c>
      <c r="S26" s="6">
        <v>13</v>
      </c>
    </row>
    <row r="27" spans="1:19" ht="12.95" customHeight="1" x14ac:dyDescent="0.2">
      <c r="A27" s="17">
        <v>14</v>
      </c>
      <c r="B27" s="3" t="s">
        <v>21</v>
      </c>
      <c r="C27" s="1">
        <f t="shared" si="16"/>
        <v>-29.529306730000016</v>
      </c>
      <c r="D27" s="1">
        <v>-45.45748845</v>
      </c>
      <c r="E27" s="1">
        <v>69.807366329999994</v>
      </c>
      <c r="F27" s="1">
        <v>78.864289479999997</v>
      </c>
      <c r="G27" s="1">
        <v>-132.74347409000001</v>
      </c>
      <c r="H27" s="1">
        <f>SUM(I27+J27+K27+L27)</f>
        <v>12.710145919999988</v>
      </c>
      <c r="I27" s="1">
        <v>28.041865779999998</v>
      </c>
      <c r="J27" s="1">
        <v>11.54325998</v>
      </c>
      <c r="K27" s="1">
        <v>27.112827500000002</v>
      </c>
      <c r="L27" s="1">
        <v>-53.987807340000003</v>
      </c>
      <c r="M27" s="1">
        <f>SUM(N27+O27+P27+Q27)</f>
        <v>208.16874890999998</v>
      </c>
      <c r="N27" s="1">
        <v>81.145982989999993</v>
      </c>
      <c r="O27" s="1">
        <v>22.260763170000001</v>
      </c>
      <c r="P27" s="1">
        <v>68.365330869999994</v>
      </c>
      <c r="Q27" s="1">
        <v>36.39667188</v>
      </c>
      <c r="R27" s="30">
        <f t="shared" si="3"/>
        <v>1537.8155704918938</v>
      </c>
      <c r="S27" s="6">
        <v>14</v>
      </c>
    </row>
    <row r="28" spans="1:19" ht="12.95" customHeight="1" x14ac:dyDescent="0.2">
      <c r="A28" s="17">
        <v>15</v>
      </c>
      <c r="B28" s="3" t="s">
        <v>22</v>
      </c>
      <c r="C28" s="1">
        <f t="shared" si="16"/>
        <v>510.04761815999996</v>
      </c>
      <c r="D28" s="1">
        <v>283.13657283999999</v>
      </c>
      <c r="E28" s="1">
        <v>205.94226884</v>
      </c>
      <c r="F28" s="1">
        <v>162.31280267</v>
      </c>
      <c r="G28" s="1">
        <v>-141.34402618999999</v>
      </c>
      <c r="H28" s="1">
        <f>SUM(I28+J28+K28+L28)</f>
        <v>534.19093236000003</v>
      </c>
      <c r="I28" s="1">
        <v>194.59279366999999</v>
      </c>
      <c r="J28" s="1">
        <v>59.257336279999997</v>
      </c>
      <c r="K28" s="1">
        <v>333.75369999999998</v>
      </c>
      <c r="L28" s="1">
        <v>-53.41289759</v>
      </c>
      <c r="M28" s="1">
        <f>SUM(N28+O28+P28+Q28)</f>
        <v>615.97597540000004</v>
      </c>
      <c r="N28" s="1">
        <v>350.98915019999998</v>
      </c>
      <c r="O28" s="1">
        <v>-42.110271779999998</v>
      </c>
      <c r="P28" s="1">
        <v>189.75542668</v>
      </c>
      <c r="Q28" s="1">
        <v>117.3416703</v>
      </c>
      <c r="R28" s="30">
        <f t="shared" si="3"/>
        <v>15.31007699413432</v>
      </c>
      <c r="S28" s="6">
        <v>15</v>
      </c>
    </row>
    <row r="29" spans="1:19" ht="15" customHeight="1" x14ac:dyDescent="0.2">
      <c r="A29" s="17">
        <v>16</v>
      </c>
      <c r="B29" s="16" t="s">
        <v>24</v>
      </c>
      <c r="C29" s="28">
        <f>SUM(C30+C33)</f>
        <v>1046.5669289900002</v>
      </c>
      <c r="D29" s="28">
        <f t="shared" ref="D29:Q29" si="17">SUM(D30+D33)</f>
        <v>28.866538809999994</v>
      </c>
      <c r="E29" s="28">
        <f t="shared" si="17"/>
        <v>237.17926224999999</v>
      </c>
      <c r="F29" s="28">
        <f t="shared" si="17"/>
        <v>343.19329232000007</v>
      </c>
      <c r="G29" s="28">
        <f t="shared" si="17"/>
        <v>437.32783560999997</v>
      </c>
      <c r="H29" s="28">
        <f t="shared" si="17"/>
        <v>1397.2911111100002</v>
      </c>
      <c r="I29" s="28">
        <f t="shared" si="17"/>
        <v>700.28243736000002</v>
      </c>
      <c r="J29" s="28">
        <f t="shared" si="17"/>
        <v>260.20284712</v>
      </c>
      <c r="K29" s="28">
        <f t="shared" si="17"/>
        <v>-122.25806126999998</v>
      </c>
      <c r="L29" s="28">
        <f t="shared" si="17"/>
        <v>559.06388790000005</v>
      </c>
      <c r="M29" s="28">
        <f t="shared" si="17"/>
        <v>503.21712338000003</v>
      </c>
      <c r="N29" s="28">
        <f t="shared" si="17"/>
        <v>-151.01609762999999</v>
      </c>
      <c r="O29" s="28">
        <f t="shared" si="17"/>
        <v>394.19787184</v>
      </c>
      <c r="P29" s="28">
        <f t="shared" si="17"/>
        <v>138.75523914999997</v>
      </c>
      <c r="Q29" s="28">
        <f t="shared" si="17"/>
        <v>121.28011001999998</v>
      </c>
      <c r="R29" s="29">
        <f t="shared" si="3"/>
        <v>-63.986235983405983</v>
      </c>
      <c r="S29" s="6">
        <v>16</v>
      </c>
    </row>
    <row r="30" spans="1:19" ht="15" customHeight="1" x14ac:dyDescent="0.2">
      <c r="A30" s="17">
        <v>17</v>
      </c>
      <c r="B30" s="3" t="s">
        <v>25</v>
      </c>
      <c r="C30" s="28">
        <f t="shared" ref="C30:Q30" si="18">SUM(C31+C32)</f>
        <v>-664.77301365999995</v>
      </c>
      <c r="D30" s="28">
        <f t="shared" si="18"/>
        <v>-62.260045020000007</v>
      </c>
      <c r="E30" s="28">
        <f t="shared" si="18"/>
        <v>-155.65079034999999</v>
      </c>
      <c r="F30" s="28">
        <f t="shared" si="18"/>
        <v>-129.07769818</v>
      </c>
      <c r="G30" s="28">
        <f t="shared" si="18"/>
        <v>-317.78448011</v>
      </c>
      <c r="H30" s="28">
        <f t="shared" si="18"/>
        <v>368.44142154000002</v>
      </c>
      <c r="I30" s="28">
        <f t="shared" si="18"/>
        <v>375.08847742</v>
      </c>
      <c r="J30" s="28">
        <f t="shared" si="18"/>
        <v>-393.30133760000001</v>
      </c>
      <c r="K30" s="28">
        <f t="shared" si="18"/>
        <v>201.97111279000001</v>
      </c>
      <c r="L30" s="28">
        <f t="shared" si="18"/>
        <v>184.68316893000002</v>
      </c>
      <c r="M30" s="28">
        <f t="shared" si="18"/>
        <v>-33.40511945999998</v>
      </c>
      <c r="N30" s="28">
        <f t="shared" si="18"/>
        <v>-200.62508502999998</v>
      </c>
      <c r="O30" s="28">
        <f t="shared" si="18"/>
        <v>184.71547475</v>
      </c>
      <c r="P30" s="28">
        <f t="shared" si="18"/>
        <v>-60.16166089</v>
      </c>
      <c r="Q30" s="28">
        <f t="shared" si="18"/>
        <v>42.666151709999994</v>
      </c>
      <c r="R30" s="29">
        <f t="shared" si="3"/>
        <v>-109.06660258783454</v>
      </c>
      <c r="S30" s="6">
        <v>17</v>
      </c>
    </row>
    <row r="31" spans="1:19" ht="12.95" customHeight="1" x14ac:dyDescent="0.2">
      <c r="A31" s="17">
        <v>18</v>
      </c>
      <c r="B31" s="3" t="s">
        <v>26</v>
      </c>
      <c r="C31" s="1">
        <f t="shared" ref="C31:C32" si="19">SUM(D31+E31+F31+G31)</f>
        <v>-34.327335349999991</v>
      </c>
      <c r="D31" s="1">
        <v>103.58818345</v>
      </c>
      <c r="E31" s="1">
        <v>-15.51492118</v>
      </c>
      <c r="F31" s="1">
        <v>-125.91555729</v>
      </c>
      <c r="G31" s="1">
        <v>3.5149596700000001</v>
      </c>
      <c r="H31" s="1">
        <f t="shared" ref="H31:H32" si="20">SUM(I31+J31+K31+L31)</f>
        <v>151.43982444</v>
      </c>
      <c r="I31" s="1">
        <v>197.28852954999999</v>
      </c>
      <c r="J31" s="1">
        <v>5.8505399499999999</v>
      </c>
      <c r="K31" s="1">
        <v>8.5534811400000006</v>
      </c>
      <c r="L31" s="1">
        <v>-60.252726199999998</v>
      </c>
      <c r="M31" s="1">
        <f t="shared" ref="M31:M32" si="21">SUM(N31+O31+P31+Q31)</f>
        <v>-61.111431969999984</v>
      </c>
      <c r="N31" s="1">
        <v>-161.59232397</v>
      </c>
      <c r="O31" s="1">
        <v>115.35927023000001</v>
      </c>
      <c r="P31" s="1">
        <v>-6.0963896599999998</v>
      </c>
      <c r="Q31" s="1">
        <v>-8.7819885699999993</v>
      </c>
      <c r="R31" s="30">
        <f t="shared" si="3"/>
        <v>-140.35360724695778</v>
      </c>
      <c r="S31" s="6">
        <v>18</v>
      </c>
    </row>
    <row r="32" spans="1:19" ht="12.95" customHeight="1" x14ac:dyDescent="0.2">
      <c r="A32" s="17">
        <v>19</v>
      </c>
      <c r="B32" s="3" t="s">
        <v>27</v>
      </c>
      <c r="C32" s="1">
        <f t="shared" si="19"/>
        <v>-630.44567830999995</v>
      </c>
      <c r="D32" s="1">
        <v>-165.84822847000001</v>
      </c>
      <c r="E32" s="1">
        <v>-140.13586917000001</v>
      </c>
      <c r="F32" s="1">
        <v>-3.1621408899999999</v>
      </c>
      <c r="G32" s="1">
        <v>-321.29943978</v>
      </c>
      <c r="H32" s="1">
        <f t="shared" si="20"/>
        <v>217.00159710000003</v>
      </c>
      <c r="I32" s="1">
        <v>177.79994787000001</v>
      </c>
      <c r="J32" s="1">
        <v>-399.15187754999999</v>
      </c>
      <c r="K32" s="1">
        <v>193.41763165</v>
      </c>
      <c r="L32" s="1">
        <v>244.93589513000001</v>
      </c>
      <c r="M32" s="1">
        <f t="shared" si="21"/>
        <v>27.706312510000004</v>
      </c>
      <c r="N32" s="1">
        <v>-39.032761059999999</v>
      </c>
      <c r="O32" s="1">
        <v>69.356204520000006</v>
      </c>
      <c r="P32" s="1">
        <v>-54.06527123</v>
      </c>
      <c r="Q32" s="1">
        <v>51.448140279999997</v>
      </c>
      <c r="R32" s="30">
        <f t="shared" si="3"/>
        <v>-87.23220802046346</v>
      </c>
      <c r="S32" s="6">
        <v>19</v>
      </c>
    </row>
    <row r="33" spans="1:19" ht="15" customHeight="1" x14ac:dyDescent="0.2">
      <c r="A33" s="17">
        <v>20</v>
      </c>
      <c r="B33" s="16" t="s">
        <v>28</v>
      </c>
      <c r="C33" s="28">
        <f t="shared" ref="C33:Q33" si="22">SUM(C34+C35)</f>
        <v>1711.33994265</v>
      </c>
      <c r="D33" s="28">
        <f t="shared" si="22"/>
        <v>91.126583830000001</v>
      </c>
      <c r="E33" s="28">
        <f t="shared" si="22"/>
        <v>392.83005259999999</v>
      </c>
      <c r="F33" s="28">
        <f t="shared" si="22"/>
        <v>472.27099050000004</v>
      </c>
      <c r="G33" s="28">
        <f t="shared" si="22"/>
        <v>755.11231571999997</v>
      </c>
      <c r="H33" s="28">
        <f t="shared" si="22"/>
        <v>1028.8496895700002</v>
      </c>
      <c r="I33" s="28">
        <f t="shared" si="22"/>
        <v>325.19395994000001</v>
      </c>
      <c r="J33" s="28">
        <f t="shared" si="22"/>
        <v>653.50418472000001</v>
      </c>
      <c r="K33" s="28">
        <f t="shared" si="22"/>
        <v>-324.22917405999999</v>
      </c>
      <c r="L33" s="28">
        <f t="shared" si="22"/>
        <v>374.38071896999998</v>
      </c>
      <c r="M33" s="28">
        <f t="shared" si="22"/>
        <v>536.62224284000001</v>
      </c>
      <c r="N33" s="28">
        <f t="shared" si="22"/>
        <v>49.608987400000004</v>
      </c>
      <c r="O33" s="28">
        <f t="shared" si="22"/>
        <v>209.48239709000001</v>
      </c>
      <c r="P33" s="28">
        <f t="shared" si="22"/>
        <v>198.91690003999997</v>
      </c>
      <c r="Q33" s="28">
        <f t="shared" si="22"/>
        <v>78.613958309999987</v>
      </c>
      <c r="R33" s="29">
        <f t="shared" si="3"/>
        <v>-47.842503304415921</v>
      </c>
      <c r="S33" s="6">
        <v>20</v>
      </c>
    </row>
    <row r="34" spans="1:19" ht="12.95" customHeight="1" x14ac:dyDescent="0.2">
      <c r="A34" s="17">
        <v>21</v>
      </c>
      <c r="B34" s="3" t="s">
        <v>26</v>
      </c>
      <c r="C34" s="1">
        <f t="shared" ref="C34:C35" si="23">SUM(D34+E34+F34+G34)</f>
        <v>380.62537154999995</v>
      </c>
      <c r="D34" s="1">
        <v>-102.35936037</v>
      </c>
      <c r="E34" s="1">
        <v>116.51160308</v>
      </c>
      <c r="F34" s="1">
        <v>209.72867923999999</v>
      </c>
      <c r="G34" s="1">
        <v>156.7444496</v>
      </c>
      <c r="H34" s="1">
        <f t="shared" ref="H34:H35" si="24">SUM(I34+J34+K34+L34)</f>
        <v>157.80834058000002</v>
      </c>
      <c r="I34" s="1">
        <v>-170.76536762999999</v>
      </c>
      <c r="J34" s="1">
        <v>112.06508512000001</v>
      </c>
      <c r="K34" s="1">
        <v>75.301293680000001</v>
      </c>
      <c r="L34" s="1">
        <v>141.20732941</v>
      </c>
      <c r="M34" s="1">
        <f t="shared" ref="M34:M35" si="25">SUM(N34+O34+P34+Q34)</f>
        <v>225.79106478</v>
      </c>
      <c r="N34" s="1">
        <v>123.00022163</v>
      </c>
      <c r="O34" s="1">
        <v>23.904320850000001</v>
      </c>
      <c r="P34" s="1">
        <v>35.144081159999999</v>
      </c>
      <c r="Q34" s="1">
        <v>43.742441139999997</v>
      </c>
      <c r="R34" s="30">
        <f t="shared" si="3"/>
        <v>43.079297298317726</v>
      </c>
      <c r="S34" s="6">
        <v>21</v>
      </c>
    </row>
    <row r="35" spans="1:19" ht="12.95" customHeight="1" x14ac:dyDescent="0.2">
      <c r="A35" s="17">
        <v>22</v>
      </c>
      <c r="B35" s="3" t="s">
        <v>27</v>
      </c>
      <c r="C35" s="1">
        <f t="shared" si="23"/>
        <v>1330.7145711000001</v>
      </c>
      <c r="D35" s="1">
        <v>193.48594420000001</v>
      </c>
      <c r="E35" s="1">
        <v>276.31844952</v>
      </c>
      <c r="F35" s="1">
        <v>262.54231126000002</v>
      </c>
      <c r="G35" s="1">
        <v>598.36786612000003</v>
      </c>
      <c r="H35" s="1">
        <f t="shared" si="24"/>
        <v>871.04134899000019</v>
      </c>
      <c r="I35" s="1">
        <v>495.95932757000003</v>
      </c>
      <c r="J35" s="1">
        <v>541.43909959999996</v>
      </c>
      <c r="K35" s="1">
        <v>-399.53046774000001</v>
      </c>
      <c r="L35" s="1">
        <v>233.17338956</v>
      </c>
      <c r="M35" s="1">
        <f t="shared" si="25"/>
        <v>310.83117806000001</v>
      </c>
      <c r="N35" s="1">
        <v>-73.391234229999995</v>
      </c>
      <c r="O35" s="1">
        <v>185.57807624</v>
      </c>
      <c r="P35" s="1">
        <v>163.77281887999999</v>
      </c>
      <c r="Q35" s="1">
        <v>34.871517169999997</v>
      </c>
      <c r="R35" s="30">
        <f t="shared" si="3"/>
        <v>-64.314991656777423</v>
      </c>
      <c r="S35" s="6">
        <v>22</v>
      </c>
    </row>
    <row r="36" spans="1:19" ht="6" customHeight="1" x14ac:dyDescent="0.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7"/>
    </row>
    <row r="37" spans="1:19" ht="6" customHeight="1" x14ac:dyDescent="0.2">
      <c r="B37" s="14"/>
    </row>
    <row r="38" spans="1:19" ht="12.75" customHeight="1" x14ac:dyDescent="0.2">
      <c r="A38" s="15" t="s">
        <v>38</v>
      </c>
    </row>
    <row r="39" spans="1:19" ht="12.75" customHeight="1" x14ac:dyDescent="0.2">
      <c r="A39" s="15" t="s">
        <v>32</v>
      </c>
    </row>
    <row r="40" spans="1:19" ht="12.75" customHeight="1" x14ac:dyDescent="0.2">
      <c r="A40" s="2" t="s">
        <v>9</v>
      </c>
    </row>
    <row r="41" spans="1:19" ht="12.75" customHeight="1" x14ac:dyDescent="0.2">
      <c r="A41" s="2" t="s">
        <v>10</v>
      </c>
    </row>
  </sheetData>
  <mergeCells count="22">
    <mergeCell ref="R11:R12"/>
    <mergeCell ref="A8:A12"/>
    <mergeCell ref="C8:G8"/>
    <mergeCell ref="H8:Q8"/>
    <mergeCell ref="S8:S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S1"/>
    <mergeCell ref="A2:G2"/>
    <mergeCell ref="H2:S2"/>
    <mergeCell ref="A3:G3"/>
    <mergeCell ref="H3:S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ignoredErrors>
    <ignoredError sqref="C24:M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2026-03-24T18:01:02Z</cp:lastPrinted>
  <dcterms:created xsi:type="dcterms:W3CDTF">2018-11-21T20:09:16Z</dcterms:created>
  <dcterms:modified xsi:type="dcterms:W3CDTF">2026-03-24T20:37:07Z</dcterms:modified>
</cp:coreProperties>
</file>